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B66E346-5F40-4DDF-9531-3DEB43008D5F}" xr6:coauthVersionLast="47" xr6:coauthVersionMax="47" xr10:uidLastSave="{00000000-0000-0000-0000-000000000000}"/>
  <bookViews>
    <workbookView xWindow="-120" yWindow="-120" windowWidth="29040" windowHeight="15720" xr2:uid="{F1D036AF-D124-4059-A0E5-5A726B43149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1" i="1"/>
  <c r="F11" i="1"/>
  <c r="C19" i="1"/>
  <c r="F19" i="1"/>
  <c r="F18" i="1"/>
  <c r="F16" i="1"/>
  <c r="F14" i="1"/>
  <c r="F13" i="1"/>
  <c r="C12" i="1"/>
  <c r="F9" i="1" l="1"/>
  <c r="F8" i="1"/>
  <c r="F7" i="1"/>
  <c r="C8" i="1"/>
  <c r="D20" i="1"/>
  <c r="E20" i="1"/>
  <c r="F20" i="1"/>
  <c r="G20" i="1"/>
  <c r="H20" i="1"/>
  <c r="I20" i="1"/>
  <c r="C13" i="1"/>
  <c r="C14" i="1"/>
  <c r="C15" i="1"/>
  <c r="C16" i="1"/>
  <c r="C17" i="1"/>
  <c r="C18" i="1"/>
  <c r="C9" i="1"/>
  <c r="C7" i="1"/>
  <c r="C20" i="1" l="1"/>
</calcChain>
</file>

<file path=xl/sharedStrings.xml><?xml version="1.0" encoding="utf-8"?>
<sst xmlns="http://schemas.openxmlformats.org/spreadsheetml/2006/main" count="41" uniqueCount="39">
  <si>
    <t>สถิติคำร้องในระบบ Line OA "รักษ์เมืองมหาสารคาม"/คำร้องทั่วไป และสรุปผลการแก้ไขปัญหาของประชาชน</t>
  </si>
  <si>
    <t>ระหว่าง วันที่ 1 ตุลาคม 2567 - 30 กันยายน 2568</t>
  </si>
  <si>
    <t>(ศูนย์รับเรื่องร้องเรียนร้องทุกข์ เทศบาลเมืองมหาสารคาม)</t>
  </si>
  <si>
    <t>ที่</t>
  </si>
  <si>
    <t>สถิติรายเดือน</t>
  </si>
  <si>
    <t>พ.ศ. 2567</t>
  </si>
  <si>
    <t>ตุลาคม</t>
  </si>
  <si>
    <t>พฤศจิกายน</t>
  </si>
  <si>
    <t>ธันวาคม</t>
  </si>
  <si>
    <t>พ.ศ. 2568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</si>
  <si>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</si>
  <si>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</si>
  <si>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</si>
  <si>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</si>
  <si>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</si>
  <si>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</si>
  <si>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</si>
  <si>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</si>
  <si>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</si>
  <si>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ผลการดำเนินการ</t>
  </si>
  <si>
    <t>เสร็จสิ้น</t>
  </si>
  <si>
    <t>อยู่ระหว่างดำเนินการ</t>
  </si>
  <si>
    <t>ไม่สามารถดำเนินการได้</t>
  </si>
  <si>
    <t>ยกเลิก</t>
  </si>
  <si>
    <t>จำนวนเรื่อง</t>
  </si>
  <si>
    <t xml:space="preserve">จำนวนเรื่อง
(ทั้งหมด) </t>
  </si>
  <si>
    <t>คำร้อง Line OA
(E-service)</t>
  </si>
  <si>
    <t>คำร้องทั่วไป
(Walk in)</t>
  </si>
  <si>
    <t>รวม</t>
  </si>
  <si>
    <t>ประเภทคำร้อง (จำนวนคำร้อง)</t>
  </si>
  <si>
    <t>สำนักช่าง(งานไฟฟ้า)</t>
  </si>
  <si>
    <t>สำนักช่าง</t>
  </si>
  <si>
    <t>สำนักสาธารณสุขและสิ่งแวดล้อม</t>
  </si>
  <si>
    <t>ฝ่ายป้องกันและบรรเทาสาธารณภัย</t>
  </si>
  <si>
    <t>ฝ่ายปกครอง (งานเทศกิจ)</t>
  </si>
  <si>
    <t>สำนัก/กอง</t>
  </si>
  <si>
    <t>จำนวนข้อร้องเรียน</t>
  </si>
  <si>
    <t>กองคลัง</t>
  </si>
  <si>
    <t>ฝ่ายประสานงาน อปท.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</si>
</sst>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6" x14ac:knownFonts="1">
    <font>
      <sz val="11"/>
      <color theme="1"/>
      <name val="Aptos Narrow"/>
      <family val="2"/>
      <charset val="222"/>
      <scheme val="minor"/>
    </font>
    <font>
      <sz val="8"/>
      <name val="Aptos Narrow"/>
      <family val="2"/>
      <charset val="222"/>
      <scheme val="minor"/>
    </font>
    <font>
      <sz val="16"/>
      <color theme="1"/>
      <name val="TH SarabunPSK"/>
      <family val="2"/>
    </font>
    <font>
      <sz val="16"/>
      <color rgb="FF0070C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17" fontId="0" fillId="0" borderId="0" xfId="0" applyNumberFormat="1"/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E1CB5-6BA1-43C9-9C2C-3190D0F4BAEE}">
  <dimension ref="A1:J20"/>
  <sheetViews>
    <sheetView tabSelected="1" topLeftCell="A4" zoomScale="115" zoomScaleNormal="115" workbookViewId="0">
      <selection activeCell="I14" sqref="I14"/>
    </sheetView>
  </sheetViews>
  <sheetFormatPr defaultRowHeight="21" x14ac:dyDescent="0.3"/>
  <cols>
    <col min="1" max="1" width="8.25" style="1" customWidth="1"/>
    <col min="2" max="2" width="24.5" style="2" customWidth="1"/>
    <col min="3" max="3" width="11.75" style="2" customWidth="1"/>
    <col min="4" max="4" width="17.875" style="2" customWidth="1"/>
    <col min="5" max="5" width="14.5" style="2" customWidth="1"/>
    <col min="6" max="6" width="13" style="2" customWidth="1"/>
    <col min="7" max="7" width="14.625" style="2" customWidth="1"/>
    <col min="8" max="8" width="13.375" style="2" customWidth="1"/>
    <col min="9" max="9" width="10.875" style="2" customWidth="1"/>
    <col min="10" max="16384" width="9" style="2"/>
  </cols>
  <sheetData>
    <row r="1" spans="1:10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0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10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10" ht="24.75" customHeight="1" x14ac:dyDescent="0.3">
      <c r="A4" s="24" t="s">
        <v>3</v>
      </c>
      <c r="B4" s="24" t="s">
        <v>4</v>
      </c>
      <c r="C4" s="18" t="s">
        <v>29</v>
      </c>
      <c r="D4" s="18"/>
      <c r="E4" s="18"/>
      <c r="F4" s="18"/>
      <c r="G4" s="18"/>
      <c r="H4" s="18"/>
      <c r="I4" s="18"/>
    </row>
    <row r="5" spans="1:10" ht="44.25" customHeight="1" x14ac:dyDescent="0.3">
      <c r="A5" s="25"/>
      <c r="B5" s="25"/>
      <c r="C5" s="22" t="s">
        <v>25</v>
      </c>
      <c r="D5" s="11" t="s">
        <v>26</v>
      </c>
      <c r="E5" s="11" t="s">
        <v>27</v>
      </c>
      <c r="F5" s="19" t="s">
        <v>19</v>
      </c>
      <c r="G5" s="20"/>
      <c r="H5" s="20"/>
      <c r="I5" s="21"/>
    </row>
    <row r="6" spans="1:10" ht="42.75" customHeight="1" x14ac:dyDescent="0.3">
      <c r="A6" s="13" t="s">
        <v>5</v>
      </c>
      <c r="B6" s="14"/>
      <c r="C6" s="23"/>
      <c r="D6" s="10" t="s">
        <v>24</v>
      </c>
      <c r="E6" s="10" t="s">
        <v>24</v>
      </c>
      <c r="F6" s="10" t="s">
        <v>20</v>
      </c>
      <c r="G6" s="11" t="s">
        <v>21</v>
      </c>
      <c r="H6" s="11" t="s">
        <v>22</v>
      </c>
      <c r="I6" s="10" t="s">
        <v>23</v>
      </c>
    </row>
    <row r="7" spans="1:10" ht="21.95" customHeight="1" x14ac:dyDescent="0.3">
      <c r="A7" s="7">
        <v>1</v>
      </c>
      <c r="B7" s="8" t="s">
        <v>6</v>
      </c>
      <c r="C7" s="9">
        <f>SUM(D7:E7)</f>
        <v>254</v>
      </c>
      <c r="D7" s="9">
        <v>252</v>
      </c>
      <c r="E7" s="9">
        <v>2</v>
      </c>
      <c r="F7" s="9">
        <f>252+2</f>
        <v>254</v>
      </c>
      <c r="G7" s="9">
        <v>0</v>
      </c>
      <c r="H7" s="9">
        <v>0</v>
      </c>
      <c r="I7" s="9">
        <v>0</v>
      </c>
      <c r="J7" s="6"/>
    </row>
    <row r="8" spans="1:10" ht="21.95" customHeight="1" x14ac:dyDescent="0.3">
      <c r="A8" s="7">
        <v>2</v>
      </c>
      <c r="B8" s="8" t="s">
        <v>7</v>
      </c>
      <c r="C8" s="9">
        <f>SUM(D8:E8)</f>
        <v>324</v>
      </c>
      <c r="D8" s="9">
        <v>323</v>
      </c>
      <c r="E8" s="9">
        <v>1</v>
      </c>
      <c r="F8" s="9">
        <f>319+1</f>
        <v>320</v>
      </c>
      <c r="G8" s="9">
        <v>0</v>
      </c>
      <c r="H8" s="9">
        <v>3</v>
      </c>
      <c r="I8" s="9">
        <v>1</v>
      </c>
      <c r="J8" s="6"/>
    </row>
    <row r="9" spans="1:10" ht="21.95" customHeight="1" x14ac:dyDescent="0.3">
      <c r="A9" s="7">
        <v>3</v>
      </c>
      <c r="B9" s="8" t="s">
        <v>8</v>
      </c>
      <c r="C9" s="9">
        <f t="shared" ref="C9:C18" si="0">SUM(D9:E9)</f>
        <v>176</v>
      </c>
      <c r="D9" s="9">
        <v>174</v>
      </c>
      <c r="E9" s="9">
        <v>2</v>
      </c>
      <c r="F9" s="9">
        <f>170+2</f>
        <v>172</v>
      </c>
      <c r="G9" s="9">
        <v>0</v>
      </c>
      <c r="H9" s="9">
        <v>2</v>
      </c>
      <c r="I9" s="9">
        <v>2</v>
      </c>
      <c r="J9" s="6"/>
    </row>
    <row r="10" spans="1:10" ht="39.75" customHeight="1" x14ac:dyDescent="0.3">
      <c r="A10" s="13" t="s">
        <v>9</v>
      </c>
      <c r="B10" s="14"/>
      <c r="C10" s="9"/>
      <c r="D10" s="9"/>
      <c r="E10" s="9"/>
      <c r="F10" s="9"/>
      <c r="G10" s="9"/>
      <c r="H10" s="9"/>
      <c r="I10" s="9"/>
      <c r="J10" s="5"/>
    </row>
    <row r="11" spans="1:10" ht="21.95" customHeight="1" x14ac:dyDescent="0.3">
      <c r="A11" s="7">
        <v>4</v>
      </c>
      <c r="B11" s="8" t="s">
        <v>10</v>
      </c>
      <c r="C11" s="9">
        <f>SUM(D11:E11)</f>
        <v>179</v>
      </c>
      <c r="D11" s="9">
        <v>178</v>
      </c>
      <c r="E11" s="9">
        <v>1</v>
      </c>
      <c r="F11" s="9">
        <f>171+1</f>
        <v>172</v>
      </c>
      <c r="G11" s="9">
        <v>0</v>
      </c>
      <c r="H11" s="9">
        <v>6</v>
      </c>
      <c r="I11" s="9">
        <v>1</v>
      </c>
      <c r="J11" s="5"/>
    </row>
    <row r="12" spans="1:10" ht="21.95" customHeight="1" x14ac:dyDescent="0.3">
      <c r="A12" s="7">
        <v>5</v>
      </c>
      <c r="B12" s="8" t="s">
        <v>11</v>
      </c>
      <c r="C12" s="9">
        <f>SUM(D12:E12)</f>
        <v>194</v>
      </c>
      <c r="D12" s="9">
        <v>190</v>
      </c>
      <c r="E12" s="9">
        <v>4</v>
      </c>
      <c r="F12" s="9">
        <f>186+4</f>
        <v>190</v>
      </c>
      <c r="G12" s="9">
        <v>0</v>
      </c>
      <c r="H12" s="9">
        <v>3</v>
      </c>
      <c r="I12" s="9">
        <v>1</v>
      </c>
      <c r="J12" s="5"/>
    </row>
    <row r="13" spans="1:10" ht="21.95" customHeight="1" x14ac:dyDescent="0.3">
      <c r="A13" s="7">
        <v>6</v>
      </c>
      <c r="B13" s="8" t="s">
        <v>12</v>
      </c>
      <c r="C13" s="9">
        <f t="shared" si="0"/>
        <v>166</v>
      </c>
      <c r="D13" s="9">
        <v>165</v>
      </c>
      <c r="E13" s="9">
        <v>1</v>
      </c>
      <c r="F13" s="9">
        <f>164+1</f>
        <v>165</v>
      </c>
      <c r="G13" s="9">
        <v>0</v>
      </c>
      <c r="H13" s="9">
        <v>1</v>
      </c>
      <c r="I13" s="9">
        <v>0</v>
      </c>
      <c r="J13" s="5"/>
    </row>
    <row r="14" spans="1:10" ht="21.95" customHeight="1" x14ac:dyDescent="0.3">
      <c r="A14" s="7">
        <v>7</v>
      </c>
      <c r="B14" s="8" t="s">
        <v>13</v>
      </c>
      <c r="C14" s="9">
        <f t="shared" si="0"/>
        <v>121</v>
      </c>
      <c r="D14" s="9">
        <v>118</v>
      </c>
      <c r="E14" s="9">
        <v>3</v>
      </c>
      <c r="F14" s="9">
        <f>113+3</f>
        <v>116</v>
      </c>
      <c r="G14" s="9">
        <v>0</v>
      </c>
      <c r="H14" s="9">
        <v>5</v>
      </c>
      <c r="I14" s="9">
        <v>0</v>
      </c>
      <c r="J14" s="5"/>
    </row>
    <row r="15" spans="1:10" ht="21.95" customHeight="1" x14ac:dyDescent="0.3">
      <c r="A15" s="7">
        <v>8</v>
      </c>
      <c r="B15" s="8" t="s">
        <v>14</v>
      </c>
      <c r="C15" s="9">
        <f t="shared" si="0"/>
        <v>176</v>
      </c>
      <c r="D15" s="9">
        <v>176</v>
      </c>
      <c r="E15" s="9">
        <v>0</v>
      </c>
      <c r="F15" s="9">
        <v>176</v>
      </c>
      <c r="G15" s="9">
        <v>0</v>
      </c>
      <c r="H15" s="9">
        <v>0</v>
      </c>
      <c r="I15" s="9">
        <v>0</v>
      </c>
      <c r="J15" s="5"/>
    </row>
    <row r="16" spans="1:10" ht="21.95" customHeight="1" x14ac:dyDescent="0.3">
      <c r="A16" s="7">
        <v>9</v>
      </c>
      <c r="B16" s="8" t="s">
        <v>15</v>
      </c>
      <c r="C16" s="9">
        <f t="shared" si="0"/>
        <v>376</v>
      </c>
      <c r="D16" s="9">
        <v>374</v>
      </c>
      <c r="E16" s="9">
        <v>2</v>
      </c>
      <c r="F16" s="9">
        <f>370+2</f>
        <v>372</v>
      </c>
      <c r="G16" s="9">
        <v>0</v>
      </c>
      <c r="H16" s="9">
        <v>4</v>
      </c>
      <c r="I16" s="9">
        <v>0</v>
      </c>
      <c r="J16" s="5"/>
    </row>
    <row r="17" spans="1:10" ht="21.95" customHeight="1" x14ac:dyDescent="0.3">
      <c r="A17" s="7">
        <v>10</v>
      </c>
      <c r="B17" s="8" t="s">
        <v>16</v>
      </c>
      <c r="C17" s="9">
        <f t="shared" si="0"/>
        <v>305</v>
      </c>
      <c r="D17" s="9">
        <v>305</v>
      </c>
      <c r="E17" s="9">
        <v>0</v>
      </c>
      <c r="F17" s="9">
        <v>305</v>
      </c>
      <c r="G17" s="9">
        <v>0</v>
      </c>
      <c r="H17" s="9">
        <v>0</v>
      </c>
      <c r="I17" s="9">
        <v>0</v>
      </c>
      <c r="J17" s="5"/>
    </row>
    <row r="18" spans="1:10" ht="21.95" customHeight="1" x14ac:dyDescent="0.3">
      <c r="A18" s="7">
        <v>11</v>
      </c>
      <c r="B18" s="8" t="s">
        <v>17</v>
      </c>
      <c r="C18" s="9">
        <f t="shared" si="0"/>
        <v>211</v>
      </c>
      <c r="D18" s="9">
        <v>208</v>
      </c>
      <c r="E18" s="9">
        <v>3</v>
      </c>
      <c r="F18" s="9">
        <f>208+3</f>
        <v>211</v>
      </c>
      <c r="G18" s="9">
        <v>0</v>
      </c>
      <c r="H18" s="9">
        <v>0</v>
      </c>
      <c r="I18" s="9">
        <v>0</v>
      </c>
      <c r="J18" s="5"/>
    </row>
    <row r="19" spans="1:10" ht="21.95" customHeight="1" x14ac:dyDescent="0.3">
      <c r="A19" s="7">
        <v>12</v>
      </c>
      <c r="B19" s="8" t="s">
        <v>18</v>
      </c>
      <c r="C19" s="9">
        <f>SUM(D19:E19)</f>
        <v>329</v>
      </c>
      <c r="D19" s="9">
        <v>326</v>
      </c>
      <c r="E19" s="9">
        <v>3</v>
      </c>
      <c r="F19" s="9">
        <f>325+3</f>
        <v>328</v>
      </c>
      <c r="G19" s="9">
        <v>0</v>
      </c>
      <c r="H19" s="9">
        <v>0</v>
      </c>
      <c r="I19" s="9">
        <v>1</v>
      </c>
      <c r="J19" s="5"/>
    </row>
    <row r="20" spans="1:10" s="3" customFormat="1" ht="30.75" customHeight="1" x14ac:dyDescent="0.3">
      <c r="A20" s="15" t="s">
        <v>28</v>
      </c>
      <c r="B20" s="15"/>
      <c r="C20" s="12">
        <f>SUM(C7:C19)</f>
        <v>2811</v>
      </c>
      <c r="D20" s="12">
        <f t="shared" ref="D20:I20" si="1">SUM(D7:D19)</f>
        <v>2789</v>
      </c>
      <c r="E20" s="12">
        <f t="shared" si="1"/>
        <v>22</v>
      </c>
      <c r="F20" s="12">
        <f t="shared" si="1"/>
        <v>2781</v>
      </c>
      <c r="G20" s="12">
        <f t="shared" si="1"/>
        <v>0</v>
      </c>
      <c r="H20" s="12">
        <f t="shared" si="1"/>
        <v>24</v>
      </c>
      <c r="I20" s="12">
        <f t="shared" si="1"/>
        <v>6</v>
      </c>
    </row>
  </sheetData>
  <mergeCells count="11">
    <mergeCell ref="A10:B10"/>
    <mergeCell ref="A20:B20"/>
    <mergeCell ref="A1:I1"/>
    <mergeCell ref="A2:I2"/>
    <mergeCell ref="A3:I3"/>
    <mergeCell ref="C4:I4"/>
    <mergeCell ref="F5:I5"/>
    <mergeCell ref="C5:C6"/>
    <mergeCell ref="A6:B6"/>
    <mergeCell ref="B4:B5"/>
    <mergeCell ref="A4:A5"/>
  </mergeCells>
  <phoneticPr fontId="1" type="noConversion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2720-FD9B-4B58-BB8B-2A1295B1F480}">
  <dimension ref="B1:C10"/>
  <sheetViews>
    <sheetView workbookViewId="0">
      <selection activeCell="B2" sqref="B2"/>
    </sheetView>
  </sheetViews>
  <sheetFormatPr defaultRowHeight="16.5" x14ac:dyDescent="0.3"/>
  <cols>
    <col min="2" max="2" width="25.375" bestFit="1" customWidth="1"/>
    <col min="3" max="3" width="14" bestFit="1" customWidth="1"/>
  </cols>
  <sheetData>
    <row r="1" spans="2:3" x14ac:dyDescent="0.3">
      <c r="B1" s="4">
        <v>24746</v>
      </c>
    </row>
    <row r="2" spans="2:3" x14ac:dyDescent="0.3">
      <c r="B2" t="s">
        <v>35</v>
      </c>
      <c r="C2" t="s">
        <v>36</v>
      </c>
    </row>
    <row r="3" spans="2:3" x14ac:dyDescent="0.3">
      <c r="B3" t="s">
        <v>30</v>
      </c>
      <c r="C3">
        <v>167</v>
      </c>
    </row>
    <row r="4" spans="2:3" x14ac:dyDescent="0.3">
      <c r="B4" t="s">
        <v>31</v>
      </c>
      <c r="C4">
        <v>49</v>
      </c>
    </row>
    <row r="5" spans="2:3" x14ac:dyDescent="0.3">
      <c r="B5" t="s">
        <v>32</v>
      </c>
      <c r="C5">
        <v>27</v>
      </c>
    </row>
    <row r="6" spans="2:3" x14ac:dyDescent="0.3">
      <c r="B6" t="s">
        <v>33</v>
      </c>
      <c r="C6">
        <v>5</v>
      </c>
    </row>
    <row r="7" spans="2:3" x14ac:dyDescent="0.3">
      <c r="B7" t="s">
        <v>34</v>
      </c>
      <c r="C7">
        <v>2</v>
      </c>
    </row>
    <row r="8" spans="2:3" x14ac:dyDescent="0.3">
      <c r="B8" t="s">
        <v>37</v>
      </c>
      <c r="C8">
        <v>1</v>
      </c>
    </row>
    <row r="9" spans="2:3" x14ac:dyDescent="0.3">
      <c r="B9" t="s">
        <v>38</v>
      </c>
      <c r="C9">
        <v>1</v>
      </c>
    </row>
    <row r="10" spans="2:3" x14ac:dyDescent="0.3">
      <c r="B10" t="s">
        <v>28</v>
      </c>
      <c r="C10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tidakaew popitool</dc:creator>
  <cp:lastModifiedBy>ADMIN</cp:lastModifiedBy>
  <cp:lastPrinted>2026-06-22T10:58:53Z</cp:lastPrinted>
  <dcterms:created xsi:type="dcterms:W3CDTF">2026-06-22T02:45:44Z</dcterms:created>
  <dcterms:modified xsi:type="dcterms:W3CDTF">2026-06-22T11:21:49Z</dcterms:modified>
</cp:coreProperties>
</file>